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05" yWindow="-105" windowWidth="23250" windowHeight="12570" activeTab="7"/>
  </bookViews>
  <sheets>
    <sheet name="9930_nejmladsi zaci" sheetId="1" r:id="rId1"/>
    <sheet name="9931_mladsi zaci" sheetId="2" r:id="rId2"/>
    <sheet name="9932_starsi zaci" sheetId="3" r:id="rId3"/>
    <sheet name="9933_VS2B" sheetId="4" r:id="rId4"/>
    <sheet name="9934_VS2A" sheetId="5" r:id="rId5"/>
    <sheet name="9935_VS4B" sheetId="6" r:id="rId6"/>
    <sheet name="9936_VS5B" sheetId="7" r:id="rId7"/>
    <sheet name="9937_VS6B" sheetId="8" r:id="rId8"/>
    <sheet name="rozhodci" sheetId="9" r:id="rId9"/>
    <sheet name="poznamky" sheetId="10" r:id="rId10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/>
  <c r="K7" i="6"/>
  <c r="O7"/>
  <c r="S7"/>
  <c r="W7"/>
  <c r="W7" i="8"/>
  <c r="S7"/>
  <c r="O7"/>
  <c r="K7"/>
  <c r="W7" i="7"/>
  <c r="S7"/>
  <c r="O7"/>
  <c r="K7"/>
  <c r="W8"/>
  <c r="S8"/>
  <c r="O8"/>
  <c r="K8"/>
  <c r="W8" i="6"/>
  <c r="S8"/>
  <c r="O8"/>
  <c r="K8"/>
  <c r="W7" i="5"/>
  <c r="S7"/>
  <c r="O7"/>
  <c r="K7"/>
  <c r="W9" i="4"/>
  <c r="S9"/>
  <c r="O9"/>
  <c r="K9"/>
  <c r="W7"/>
  <c r="S7"/>
  <c r="O7"/>
  <c r="K7"/>
  <c r="W8"/>
  <c r="S8"/>
  <c r="O8"/>
  <c r="K8"/>
  <c r="AE7" i="3"/>
  <c r="AA7"/>
  <c r="W7"/>
  <c r="S7"/>
  <c r="O7"/>
  <c r="K7"/>
  <c r="AE8" i="2"/>
  <c r="AA8"/>
  <c r="W8"/>
  <c r="S8"/>
  <c r="O8"/>
  <c r="K8"/>
  <c r="AF8" s="1"/>
  <c r="AE7"/>
  <c r="AA7"/>
  <c r="W7"/>
  <c r="S7"/>
  <c r="O7"/>
  <c r="K7"/>
  <c r="AE9" i="1"/>
  <c r="AA9"/>
  <c r="W9"/>
  <c r="S9"/>
  <c r="O9"/>
  <c r="K9"/>
  <c r="AE10"/>
  <c r="AA10"/>
  <c r="S10"/>
  <c r="O10"/>
  <c r="K10"/>
  <c r="AE8"/>
  <c r="AA8"/>
  <c r="W8"/>
  <c r="S8"/>
  <c r="O8"/>
  <c r="K8"/>
  <c r="AE7"/>
  <c r="AA7"/>
  <c r="W7"/>
  <c r="S7"/>
  <c r="O7"/>
  <c r="K7"/>
  <c r="AF9" l="1"/>
  <c r="AF10"/>
  <c r="AF8"/>
  <c r="AF7"/>
  <c r="X7" i="6"/>
  <c r="X9" i="4"/>
  <c r="X7"/>
  <c r="AF7" i="3"/>
  <c r="AF7" i="2"/>
  <c r="X8" i="4"/>
  <c r="X7" i="5"/>
  <c r="X8" i="6"/>
  <c r="X7" i="8"/>
  <c r="X7" i="7"/>
  <c r="X8"/>
</calcChain>
</file>

<file path=xl/sharedStrings.xml><?xml version="1.0" encoding="utf-8"?>
<sst xmlns="http://schemas.openxmlformats.org/spreadsheetml/2006/main" count="336" uniqueCount="72">
  <si>
    <t>Přebor města Opavy</t>
  </si>
  <si>
    <t>21.5.2024</t>
  </si>
  <si>
    <t>nejmladší žáci</t>
  </si>
  <si>
    <t>pen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</si>
  <si>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</si>
  <si>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</si>
  <si>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</si>
  <si>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</si>
  <si>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</si>
  <si>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</si>
  <si>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</si>
  <si>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</si>
  <si>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</si>
  <si>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prostná</t>
  </si>
  <si>
    <t>kůň</t>
  </si>
  <si>
    <t>kruhy</t>
  </si>
  <si>
    <t>přeskok</t>
  </si>
  <si>
    <t>bradla</t>
  </si>
  <si>
    <t>hrazda</t>
  </si>
  <si>
    <t>celkem</t>
  </si>
  <si>
    <t>pozn</t>
  </si>
  <si>
    <t>přihlášeno po uzávěrce</t>
  </si>
  <si>
    <t>Janda Adam</t>
  </si>
  <si>
    <t>SGD Opava</t>
  </si>
  <si>
    <t>Kaczorová</t>
  </si>
  <si>
    <t>Jurášek Florián</t>
  </si>
  <si>
    <t>Kaczorova</t>
  </si>
  <si>
    <t>Odehnal Filip</t>
  </si>
  <si>
    <t>Špičková</t>
  </si>
  <si>
    <t>Pelka Tomáš</t>
  </si>
  <si>
    <t>mladší žáci</t>
  </si>
  <si>
    <t>Košťál Teodor</t>
  </si>
  <si>
    <t>Kaczo</t>
  </si>
  <si>
    <t>Zilberman Noam</t>
  </si>
  <si>
    <t>Kolektiv</t>
  </si>
  <si>
    <t>starší žáci</t>
  </si>
  <si>
    <t>Pavelek Rudolf</t>
  </si>
  <si>
    <t>VS2B</t>
  </si>
  <si>
    <t>kladina</t>
  </si>
  <si>
    <t>Mušalková Markéta</t>
  </si>
  <si>
    <t>Spickova</t>
  </si>
  <si>
    <t>Pavelková Klára</t>
  </si>
  <si>
    <t>Pavelková</t>
  </si>
  <si>
    <t>Vicherková Terezie</t>
  </si>
  <si>
    <t>Špičková , Heiderova</t>
  </si>
  <si>
    <t>VS2A</t>
  </si>
  <si>
    <t>Machoňová Nela</t>
  </si>
  <si>
    <t>VS4B</t>
  </si>
  <si>
    <t>Křížová Valentina</t>
  </si>
  <si>
    <t>VS5B</t>
  </si>
  <si>
    <t>Holubová Nikola</t>
  </si>
  <si>
    <t>Zmijová Roxana</t>
  </si>
  <si>
    <t>VS6B</t>
  </si>
  <si>
    <t>Nelešovská Tereza</t>
  </si>
  <si>
    <t>Spicková</t>
  </si>
  <si>
    <t>Rozhodčí</t>
  </si>
  <si>
    <t>poznámka</t>
  </si>
  <si>
    <t>oddil</t>
  </si>
  <si>
    <t>kvalifikace</t>
  </si>
  <si>
    <t>Poznámky</t>
  </si>
  <si>
    <t>Poštulková Johanka</t>
  </si>
  <si>
    <t>Drahomíra Špičková</t>
  </si>
  <si>
    <t xml:space="preserve">SGD Opava </t>
  </si>
  <si>
    <t xml:space="preserve">II. třída </t>
  </si>
  <si>
    <t>František Adamovicz</t>
  </si>
  <si>
    <t>Sára Kaczorová</t>
  </si>
  <si>
    <t xml:space="preserve">III. Třída </t>
  </si>
  <si>
    <t>Julie Binarová</t>
  </si>
  <si>
    <t xml:space="preserve">Špičková </t>
  </si>
  <si>
    <t>POSTUP NA MSK</t>
  </si>
  <si>
    <t>ŠPIČKOVÁ</t>
  </si>
  <si>
    <t>POSTUP NA KARTU KLUBU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</si>
</sst>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I13"/>
  <sheetViews>
    <sheetView topLeftCell="B1" zoomScale="80" zoomScaleNormal="80" workbookViewId="0">
      <selection activeCell="AG10" sqref="AG10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2</v>
      </c>
      <c r="E3" s="1"/>
    </row>
    <row r="6" spans="1: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 t="s">
        <v>21</v>
      </c>
      <c r="AI6" s="2"/>
    </row>
    <row r="7" spans="1:35">
      <c r="B7">
        <v>751928</v>
      </c>
      <c r="C7">
        <v>9680</v>
      </c>
      <c r="D7" t="s">
        <v>22</v>
      </c>
      <c r="E7">
        <v>2015</v>
      </c>
      <c r="F7" t="s">
        <v>23</v>
      </c>
      <c r="G7" t="s">
        <v>24</v>
      </c>
      <c r="H7">
        <v>2.5</v>
      </c>
      <c r="I7" s="3">
        <v>8.6999999999999993</v>
      </c>
      <c r="J7" s="3">
        <v>0</v>
      </c>
      <c r="K7" s="4">
        <f>H7+I7-J7</f>
        <v>11.2</v>
      </c>
      <c r="L7" s="3">
        <v>0.6</v>
      </c>
      <c r="M7" s="3">
        <v>7.9</v>
      </c>
      <c r="N7" s="3">
        <v>0</v>
      </c>
      <c r="O7" s="4">
        <f>L7+M7-N7</f>
        <v>8.5</v>
      </c>
      <c r="P7" s="3">
        <v>1.9</v>
      </c>
      <c r="Q7" s="3">
        <v>8.4</v>
      </c>
      <c r="R7" s="3">
        <v>0</v>
      </c>
      <c r="S7" s="4">
        <f>P7+Q7-R7</f>
        <v>10.3</v>
      </c>
      <c r="T7" s="3">
        <v>1.6</v>
      </c>
      <c r="U7" s="3">
        <v>8.9</v>
      </c>
      <c r="V7" s="3">
        <v>0</v>
      </c>
      <c r="W7" s="4">
        <f>T7+U7-V7</f>
        <v>10.5</v>
      </c>
      <c r="X7" s="3">
        <v>1.3</v>
      </c>
      <c r="Y7" s="3">
        <v>8.1999999999999993</v>
      </c>
      <c r="Z7" s="3">
        <v>0</v>
      </c>
      <c r="AA7" s="4">
        <f>X7+Y7-Z7</f>
        <v>9.5</v>
      </c>
      <c r="AB7" s="3">
        <v>0.6</v>
      </c>
      <c r="AC7" s="3">
        <v>8.4</v>
      </c>
      <c r="AD7" s="3">
        <v>0</v>
      </c>
      <c r="AE7" s="4">
        <f>AB7+AC7-AD7</f>
        <v>9</v>
      </c>
      <c r="AF7" s="3">
        <f>K7+O7+S7+W7+AA7+AE7</f>
        <v>59</v>
      </c>
      <c r="AG7" s="4" t="s">
        <v>69</v>
      </c>
    </row>
    <row r="8" spans="1:35">
      <c r="B8">
        <v>358533</v>
      </c>
      <c r="C8">
        <v>9680</v>
      </c>
      <c r="D8" t="s">
        <v>25</v>
      </c>
      <c r="E8">
        <v>2016</v>
      </c>
      <c r="F8" t="s">
        <v>23</v>
      </c>
      <c r="G8" t="s">
        <v>26</v>
      </c>
      <c r="H8">
        <v>2.4</v>
      </c>
      <c r="I8" s="3">
        <v>8.6</v>
      </c>
      <c r="J8" s="3">
        <v>0</v>
      </c>
      <c r="K8" s="4">
        <f>H8+I8-J8</f>
        <v>11</v>
      </c>
      <c r="L8" s="3">
        <v>0</v>
      </c>
      <c r="M8" s="3">
        <v>7.6</v>
      </c>
      <c r="N8" s="3">
        <v>0</v>
      </c>
      <c r="O8" s="4">
        <f>L8+M8-N8</f>
        <v>7.6</v>
      </c>
      <c r="P8" s="3">
        <v>0.7</v>
      </c>
      <c r="Q8" s="3">
        <v>8.1999999999999993</v>
      </c>
      <c r="R8" s="3">
        <v>0</v>
      </c>
      <c r="S8" s="4">
        <f>P8+Q8-R8</f>
        <v>8.8999999999999986</v>
      </c>
      <c r="T8" s="3">
        <v>1.6</v>
      </c>
      <c r="U8" s="3">
        <v>8.4</v>
      </c>
      <c r="V8" s="3">
        <v>0</v>
      </c>
      <c r="W8" s="4">
        <f>T8+U8-V8</f>
        <v>10</v>
      </c>
      <c r="X8" s="3">
        <v>0.6</v>
      </c>
      <c r="Y8" s="3">
        <v>8.1</v>
      </c>
      <c r="Z8" s="3">
        <v>0</v>
      </c>
      <c r="AA8" s="4">
        <f>X8+Y8-Z8</f>
        <v>8.6999999999999993</v>
      </c>
      <c r="AB8" s="3">
        <v>0.6</v>
      </c>
      <c r="AC8" s="3">
        <v>8.3000000000000007</v>
      </c>
      <c r="AD8" s="3">
        <v>0</v>
      </c>
      <c r="AE8" s="4">
        <f>AB8+AC8-AD8</f>
        <v>8.9</v>
      </c>
      <c r="AF8" s="3">
        <f>K8+O8+S8+W8+AA8+AE8</f>
        <v>55.1</v>
      </c>
      <c r="AG8" s="4" t="s">
        <v>69</v>
      </c>
    </row>
    <row r="9" spans="1:35">
      <c r="B9">
        <v>945356</v>
      </c>
      <c r="C9">
        <v>9680</v>
      </c>
      <c r="D9" t="s">
        <v>29</v>
      </c>
      <c r="E9">
        <v>2016</v>
      </c>
      <c r="F9" t="s">
        <v>23</v>
      </c>
      <c r="G9" t="s">
        <v>68</v>
      </c>
      <c r="H9">
        <v>0.6</v>
      </c>
      <c r="I9" s="3">
        <v>7.7</v>
      </c>
      <c r="J9" s="3">
        <v>0</v>
      </c>
      <c r="K9" s="4">
        <f>H9+I9-J9</f>
        <v>8.3000000000000007</v>
      </c>
      <c r="L9" s="3">
        <v>0</v>
      </c>
      <c r="M9" s="3">
        <v>7</v>
      </c>
      <c r="N9" s="3">
        <v>0</v>
      </c>
      <c r="O9" s="4">
        <f>L9+M9-N9</f>
        <v>7</v>
      </c>
      <c r="P9" s="3">
        <v>0</v>
      </c>
      <c r="Q9" s="3">
        <v>7.6</v>
      </c>
      <c r="R9" s="3">
        <v>0</v>
      </c>
      <c r="S9" s="4">
        <f>P9+Q9-R9</f>
        <v>7.6</v>
      </c>
      <c r="T9" s="3">
        <v>0.6</v>
      </c>
      <c r="U9" s="3">
        <v>7.8</v>
      </c>
      <c r="V9" s="3">
        <v>0</v>
      </c>
      <c r="W9" s="4">
        <f>T9+U9-V9</f>
        <v>8.4</v>
      </c>
      <c r="X9" s="3">
        <v>0.6</v>
      </c>
      <c r="Y9" s="3">
        <v>7.5</v>
      </c>
      <c r="Z9" s="3">
        <v>0</v>
      </c>
      <c r="AA9" s="4">
        <f>X9+Y9-Z9</f>
        <v>8.1</v>
      </c>
      <c r="AB9" s="3">
        <v>0</v>
      </c>
      <c r="AC9" s="3">
        <v>8.4</v>
      </c>
      <c r="AD9" s="3">
        <v>0</v>
      </c>
      <c r="AE9" s="4">
        <f>AB9+AC9-AD9</f>
        <v>8.4</v>
      </c>
      <c r="AF9" s="3">
        <f>K9+O9+S9+W9+AA9+AE9</f>
        <v>47.8</v>
      </c>
      <c r="AG9" s="4"/>
    </row>
    <row r="10" spans="1:35">
      <c r="B10">
        <v>485217</v>
      </c>
      <c r="C10">
        <v>9680</v>
      </c>
      <c r="D10" t="s">
        <v>27</v>
      </c>
      <c r="E10">
        <v>2016</v>
      </c>
      <c r="F10" t="s">
        <v>23</v>
      </c>
      <c r="G10" t="s">
        <v>28</v>
      </c>
      <c r="H10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/>
      <c r="U10" s="3"/>
      <c r="V10" s="3">
        <v>0</v>
      </c>
      <c r="W10" s="4"/>
      <c r="X10" s="3">
        <v>0</v>
      </c>
      <c r="Y10" s="3">
        <v>0</v>
      </c>
      <c r="Z10" s="3">
        <v>0</v>
      </c>
      <c r="AA10" s="4">
        <f>X10+Y10-Z10</f>
        <v>0</v>
      </c>
      <c r="AB10" s="3">
        <v>0</v>
      </c>
      <c r="AC10" s="3">
        <v>0</v>
      </c>
      <c r="AD10" s="3">
        <v>0</v>
      </c>
      <c r="AE10" s="4">
        <f>AB10+AC10-AD10</f>
        <v>0</v>
      </c>
      <c r="AF10" s="3">
        <f>K10+O10+S10+W10+AA10+AE10</f>
        <v>0</v>
      </c>
      <c r="AG10" s="4"/>
    </row>
    <row r="13" spans="1:35">
      <c r="G13">
        <f>SUM(I19)</f>
        <v>0</v>
      </c>
    </row>
  </sheetData>
  <sheetProtection formatCells="0" formatColumns="0" formatRows="0" insertColumns="0" insertRows="0" insertHyperlinks="0" deleteColumns="0" deleteRows="0" sort="0" autoFilter="0" pivotTables="0"/>
  <sortState ref="A7:AH10">
    <sortCondition descending="1" ref="AF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8"/>
  <sheetViews>
    <sheetView topLeftCell="K1" workbookViewId="0">
      <selection activeCell="AH10" sqref="AH10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30</v>
      </c>
      <c r="E3" s="1"/>
    </row>
    <row r="6" spans="1: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 t="s">
        <v>21</v>
      </c>
      <c r="AI6" s="2"/>
    </row>
    <row r="7" spans="1:35">
      <c r="B7">
        <v>643276</v>
      </c>
      <c r="C7">
        <v>9680</v>
      </c>
      <c r="D7" t="s">
        <v>31</v>
      </c>
      <c r="E7">
        <v>2014</v>
      </c>
      <c r="F7" t="s">
        <v>23</v>
      </c>
      <c r="G7" t="s">
        <v>32</v>
      </c>
      <c r="H7">
        <v>2.4</v>
      </c>
      <c r="I7" s="3">
        <v>8.4</v>
      </c>
      <c r="J7" s="3">
        <v>0</v>
      </c>
      <c r="K7" s="4">
        <f>H7+I7-J7</f>
        <v>10.8</v>
      </c>
      <c r="L7" s="3">
        <v>0.6</v>
      </c>
      <c r="M7" s="3">
        <v>6</v>
      </c>
      <c r="N7" s="3">
        <v>0</v>
      </c>
      <c r="O7" s="4">
        <f>L7+M7-N7</f>
        <v>6.6</v>
      </c>
      <c r="P7" s="3">
        <v>1.3</v>
      </c>
      <c r="Q7" s="3">
        <v>8.4</v>
      </c>
      <c r="R7" s="3">
        <v>0</v>
      </c>
      <c r="S7" s="4">
        <f>P7+Q7-R7</f>
        <v>9.7000000000000011</v>
      </c>
      <c r="T7" s="3">
        <v>1.6</v>
      </c>
      <c r="U7" s="3">
        <v>7.8</v>
      </c>
      <c r="V7" s="3">
        <v>0</v>
      </c>
      <c r="W7" s="4">
        <f>T7+U7-V7</f>
        <v>9.4</v>
      </c>
      <c r="X7" s="3">
        <v>1.8</v>
      </c>
      <c r="Y7" s="3">
        <v>7.6</v>
      </c>
      <c r="Z7" s="3">
        <v>0</v>
      </c>
      <c r="AA7" s="4">
        <f>X7+Y7-Z7</f>
        <v>9.4</v>
      </c>
      <c r="AB7" s="3">
        <v>1.2</v>
      </c>
      <c r="AC7" s="3">
        <v>8</v>
      </c>
      <c r="AD7" s="3">
        <v>0</v>
      </c>
      <c r="AE7" s="4">
        <f>AB7+AC7-AD7</f>
        <v>9.1999999999999993</v>
      </c>
      <c r="AF7" s="3">
        <f>K7+O7+S7+W7+AA7+AE7</f>
        <v>55.099999999999994</v>
      </c>
      <c r="AG7" s="4"/>
      <c r="AH7" t="s">
        <v>69</v>
      </c>
    </row>
    <row r="8" spans="1:35">
      <c r="B8">
        <v>141739</v>
      </c>
      <c r="C8">
        <v>9680</v>
      </c>
      <c r="D8" t="s">
        <v>33</v>
      </c>
      <c r="E8">
        <v>2013</v>
      </c>
      <c r="F8" t="s">
        <v>23</v>
      </c>
      <c r="G8" t="s">
        <v>34</v>
      </c>
      <c r="H8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3">
        <v>0</v>
      </c>
      <c r="Y8" s="3">
        <v>0</v>
      </c>
      <c r="Z8" s="3">
        <v>0</v>
      </c>
      <c r="AA8" s="4">
        <f>X8+Y8-Z8</f>
        <v>0</v>
      </c>
      <c r="AB8" s="3">
        <v>0</v>
      </c>
      <c r="AC8" s="3">
        <v>0</v>
      </c>
      <c r="AD8" s="3">
        <v>0</v>
      </c>
      <c r="AE8" s="4">
        <f>AB8+AC8-AD8</f>
        <v>0</v>
      </c>
      <c r="AF8" s="3">
        <f>K8+O8+S8+W8+AA8+AE8</f>
        <v>0</v>
      </c>
      <c r="AG8" s="4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7"/>
  <sheetViews>
    <sheetView topLeftCell="E1" workbookViewId="0">
      <selection activeCell="G11" sqref="G11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3" width="8" customWidth="1"/>
    <col min="24" max="26" width="7" customWidth="1"/>
    <col min="27" max="27" width="8" customWidth="1"/>
    <col min="28" max="30" width="7" customWidth="1"/>
    <col min="31" max="32" width="8" customWidth="1"/>
    <col min="33" max="34" width="30" customWidth="1"/>
    <col min="35" max="35" width="15" customWidth="1"/>
  </cols>
  <sheetData>
    <row r="1" spans="1:35" ht="18.75">
      <c r="D1" t="s">
        <v>0</v>
      </c>
      <c r="E1" s="1"/>
    </row>
    <row r="2" spans="1:35" ht="18.75">
      <c r="D2" t="s">
        <v>1</v>
      </c>
      <c r="E2" s="1"/>
    </row>
    <row r="3" spans="1:35" ht="18.75">
      <c r="D3" t="s">
        <v>35</v>
      </c>
      <c r="E3" s="1"/>
    </row>
    <row r="6" spans="1:35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13</v>
      </c>
      <c r="L6" s="2" t="s">
        <v>11</v>
      </c>
      <c r="M6" s="2" t="s">
        <v>12</v>
      </c>
      <c r="N6" s="2" t="s">
        <v>3</v>
      </c>
      <c r="O6" s="2" t="s">
        <v>14</v>
      </c>
      <c r="P6" s="2" t="s">
        <v>11</v>
      </c>
      <c r="Q6" s="2" t="s">
        <v>12</v>
      </c>
      <c r="R6" s="2" t="s">
        <v>3</v>
      </c>
      <c r="S6" s="2" t="s">
        <v>15</v>
      </c>
      <c r="T6" s="2" t="s">
        <v>11</v>
      </c>
      <c r="U6" s="2" t="s">
        <v>12</v>
      </c>
      <c r="V6" s="2" t="s">
        <v>3</v>
      </c>
      <c r="W6" s="2" t="s">
        <v>16</v>
      </c>
      <c r="X6" s="2" t="s">
        <v>11</v>
      </c>
      <c r="Y6" s="2" t="s">
        <v>12</v>
      </c>
      <c r="Z6" s="2" t="s">
        <v>3</v>
      </c>
      <c r="AA6" s="2" t="s">
        <v>17</v>
      </c>
      <c r="AB6" s="2" t="s">
        <v>11</v>
      </c>
      <c r="AC6" s="2" t="s">
        <v>12</v>
      </c>
      <c r="AD6" s="2" t="s">
        <v>3</v>
      </c>
      <c r="AE6" s="2" t="s">
        <v>18</v>
      </c>
      <c r="AF6" s="2" t="s">
        <v>19</v>
      </c>
      <c r="AG6" s="2" t="s">
        <v>20</v>
      </c>
      <c r="AH6" s="2" t="s">
        <v>21</v>
      </c>
      <c r="AI6" s="2"/>
    </row>
    <row r="7" spans="1:35">
      <c r="B7">
        <v>490297</v>
      </c>
      <c r="C7">
        <v>9680</v>
      </c>
      <c r="D7" t="s">
        <v>36</v>
      </c>
      <c r="E7">
        <v>2011</v>
      </c>
      <c r="F7" t="s">
        <v>23</v>
      </c>
      <c r="G7" t="s">
        <v>70</v>
      </c>
      <c r="H7">
        <v>2.4</v>
      </c>
      <c r="I7" s="3">
        <v>7.6</v>
      </c>
      <c r="J7" s="3">
        <v>0</v>
      </c>
      <c r="K7" s="4">
        <f>H7+I7-J7</f>
        <v>10</v>
      </c>
      <c r="L7" s="3">
        <v>1.5</v>
      </c>
      <c r="M7" s="3">
        <v>8</v>
      </c>
      <c r="N7" s="3">
        <v>0</v>
      </c>
      <c r="O7" s="4">
        <f>L7+M7-N7</f>
        <v>9.5</v>
      </c>
      <c r="P7" s="3">
        <v>2</v>
      </c>
      <c r="Q7" s="3">
        <v>8.6</v>
      </c>
      <c r="R7" s="3">
        <v>0</v>
      </c>
      <c r="S7" s="4">
        <f>P7+Q7-R7</f>
        <v>10.6</v>
      </c>
      <c r="T7" s="3">
        <v>1.6</v>
      </c>
      <c r="U7" s="3">
        <v>9.1999999999999993</v>
      </c>
      <c r="V7" s="3">
        <v>0</v>
      </c>
      <c r="W7" s="4">
        <f>T7+U7-V7</f>
        <v>10.799999999999999</v>
      </c>
      <c r="X7" s="3">
        <v>2.7</v>
      </c>
      <c r="Y7" s="3">
        <v>8.3000000000000007</v>
      </c>
      <c r="Z7" s="3">
        <v>0</v>
      </c>
      <c r="AA7" s="4">
        <f>X7+Y7-Z7</f>
        <v>11</v>
      </c>
      <c r="AB7" s="3">
        <v>1.2</v>
      </c>
      <c r="AC7" s="3">
        <v>7.3</v>
      </c>
      <c r="AD7" s="3">
        <v>0</v>
      </c>
      <c r="AE7" s="4">
        <f>AB7+AC7-AD7</f>
        <v>8.5</v>
      </c>
      <c r="AF7" s="3">
        <f>K7+O7+S7+W7+AA7+AE7</f>
        <v>60.4</v>
      </c>
      <c r="AG7" s="4"/>
      <c r="AH7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A9"/>
  <sheetViews>
    <sheetView topLeftCell="C1" workbookViewId="0">
      <selection activeCell="X13" sqref="X13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37</v>
      </c>
      <c r="E3" s="1"/>
    </row>
    <row r="6" spans="1:27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16</v>
      </c>
      <c r="L6" s="2" t="s">
        <v>11</v>
      </c>
      <c r="M6" s="2" t="s">
        <v>12</v>
      </c>
      <c r="N6" s="2" t="s">
        <v>3</v>
      </c>
      <c r="O6" s="2" t="s">
        <v>17</v>
      </c>
      <c r="P6" s="2" t="s">
        <v>11</v>
      </c>
      <c r="Q6" s="2" t="s">
        <v>12</v>
      </c>
      <c r="R6" s="2" t="s">
        <v>3</v>
      </c>
      <c r="S6" s="2" t="s">
        <v>38</v>
      </c>
      <c r="T6" s="2" t="s">
        <v>11</v>
      </c>
      <c r="U6" s="2" t="s">
        <v>12</v>
      </c>
      <c r="V6" s="2" t="s">
        <v>3</v>
      </c>
      <c r="W6" s="2" t="s">
        <v>13</v>
      </c>
      <c r="X6" s="2" t="s">
        <v>19</v>
      </c>
      <c r="Y6" s="2" t="s">
        <v>20</v>
      </c>
      <c r="Z6" s="2" t="s">
        <v>21</v>
      </c>
      <c r="AA6" s="2"/>
    </row>
    <row r="7" spans="1:27">
      <c r="B7">
        <v>996823</v>
      </c>
      <c r="C7">
        <v>9680</v>
      </c>
      <c r="D7" t="s">
        <v>41</v>
      </c>
      <c r="E7">
        <v>2013</v>
      </c>
      <c r="F7" t="s">
        <v>23</v>
      </c>
      <c r="G7" t="s">
        <v>42</v>
      </c>
      <c r="H7">
        <v>0</v>
      </c>
      <c r="I7" s="3">
        <v>0</v>
      </c>
      <c r="J7" s="3">
        <v>0</v>
      </c>
      <c r="K7" s="4">
        <f>H7+I7-J7</f>
        <v>0</v>
      </c>
      <c r="L7" s="3">
        <v>10</v>
      </c>
      <c r="M7" s="3">
        <v>6.8</v>
      </c>
      <c r="N7" s="3">
        <v>0</v>
      </c>
      <c r="O7" s="4">
        <f>L7+M7-N7</f>
        <v>16.8</v>
      </c>
      <c r="P7" s="3">
        <v>8</v>
      </c>
      <c r="Q7" s="3">
        <v>6.2</v>
      </c>
      <c r="R7" s="3">
        <v>0</v>
      </c>
      <c r="S7" s="4">
        <f>P7+Q7-R7</f>
        <v>14.2</v>
      </c>
      <c r="T7" s="3">
        <v>8.1</v>
      </c>
      <c r="U7" s="3">
        <v>6.2</v>
      </c>
      <c r="V7" s="3">
        <v>0</v>
      </c>
      <c r="W7" s="4">
        <f>T7+U7-V7</f>
        <v>14.3</v>
      </c>
      <c r="X7" s="3">
        <f>K7+O7+S7+W7</f>
        <v>45.3</v>
      </c>
      <c r="Y7" s="4"/>
    </row>
    <row r="8" spans="1:27">
      <c r="B8">
        <v>663426</v>
      </c>
      <c r="C8">
        <v>9680</v>
      </c>
      <c r="D8" t="s">
        <v>39</v>
      </c>
      <c r="E8">
        <v>2013</v>
      </c>
      <c r="F8" t="s">
        <v>23</v>
      </c>
      <c r="G8" t="s">
        <v>40</v>
      </c>
      <c r="H8">
        <v>0</v>
      </c>
      <c r="I8" s="3">
        <v>0</v>
      </c>
      <c r="J8" s="3">
        <v>0</v>
      </c>
      <c r="K8" s="4">
        <f>H8+I8-J8</f>
        <v>0</v>
      </c>
      <c r="L8" s="3">
        <v>8</v>
      </c>
      <c r="M8" s="3">
        <v>5.7</v>
      </c>
      <c r="N8" s="3">
        <v>0</v>
      </c>
      <c r="O8" s="4">
        <f>L8+M8-N8</f>
        <v>13.7</v>
      </c>
      <c r="P8" s="3">
        <v>8</v>
      </c>
      <c r="Q8" s="3">
        <v>7.2</v>
      </c>
      <c r="R8" s="3">
        <v>0</v>
      </c>
      <c r="S8" s="4">
        <f>P8+Q8-R8</f>
        <v>15.2</v>
      </c>
      <c r="T8" s="3">
        <v>7.6</v>
      </c>
      <c r="U8" s="3">
        <v>6.2</v>
      </c>
      <c r="V8" s="3">
        <v>0</v>
      </c>
      <c r="W8" s="4">
        <f>T8+U8-V8</f>
        <v>13.8</v>
      </c>
      <c r="X8" s="3">
        <f>K8+O8+S8+W8</f>
        <v>42.7</v>
      </c>
      <c r="Y8" s="4" t="s">
        <v>71</v>
      </c>
    </row>
    <row r="9" spans="1:27">
      <c r="B9">
        <v>829547</v>
      </c>
      <c r="C9">
        <v>9680</v>
      </c>
      <c r="D9" t="s">
        <v>43</v>
      </c>
      <c r="E9">
        <v>2013</v>
      </c>
      <c r="F9" t="s">
        <v>23</v>
      </c>
      <c r="G9" t="s">
        <v>44</v>
      </c>
      <c r="H9">
        <v>0</v>
      </c>
      <c r="I9" s="3">
        <v>0</v>
      </c>
      <c r="J9" s="3">
        <v>0</v>
      </c>
      <c r="K9" s="4">
        <f>H9+I9-J9</f>
        <v>0</v>
      </c>
      <c r="L9" s="3">
        <v>10</v>
      </c>
      <c r="M9" s="3">
        <v>5.5</v>
      </c>
      <c r="N9" s="3">
        <v>0</v>
      </c>
      <c r="O9" s="4">
        <f>L9+M9-N9</f>
        <v>15.5</v>
      </c>
      <c r="P9" s="3">
        <v>7</v>
      </c>
      <c r="Q9" s="3">
        <v>5.8</v>
      </c>
      <c r="R9" s="3">
        <v>0</v>
      </c>
      <c r="S9" s="4">
        <f>P9+Q9-R9</f>
        <v>12.8</v>
      </c>
      <c r="T9" s="3">
        <v>8</v>
      </c>
      <c r="U9" s="3">
        <v>4.5</v>
      </c>
      <c r="V9" s="3">
        <v>0</v>
      </c>
      <c r="W9" s="4">
        <f>T9+U9-V9</f>
        <v>12.5</v>
      </c>
      <c r="X9" s="3">
        <f>K9+O9+S9+W9</f>
        <v>40.799999999999997</v>
      </c>
      <c r="Y9" s="4"/>
    </row>
  </sheetData>
  <sheetProtection formatCells="0" formatColumns="0" formatRows="0" insertColumns="0" insertRows="0" insertHyperlinks="0" deleteColumns="0" deleteRows="0" sort="0" autoFilter="0" pivotTables="0"/>
  <sortState ref="A7:Z9">
    <sortCondition descending="1" ref="X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A7"/>
  <sheetViews>
    <sheetView topLeftCell="D1" workbookViewId="0">
      <selection activeCell="Z9" sqref="Z9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45</v>
      </c>
      <c r="E3" s="1"/>
    </row>
    <row r="6" spans="1:27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16</v>
      </c>
      <c r="L6" s="2" t="s">
        <v>11</v>
      </c>
      <c r="M6" s="2" t="s">
        <v>12</v>
      </c>
      <c r="N6" s="2" t="s">
        <v>3</v>
      </c>
      <c r="O6" s="2" t="s">
        <v>17</v>
      </c>
      <c r="P6" s="2" t="s">
        <v>11</v>
      </c>
      <c r="Q6" s="2" t="s">
        <v>12</v>
      </c>
      <c r="R6" s="2" t="s">
        <v>3</v>
      </c>
      <c r="S6" s="2" t="s">
        <v>38</v>
      </c>
      <c r="T6" s="2" t="s">
        <v>11</v>
      </c>
      <c r="U6" s="2" t="s">
        <v>12</v>
      </c>
      <c r="V6" s="2" t="s">
        <v>3</v>
      </c>
      <c r="W6" s="2" t="s">
        <v>13</v>
      </c>
      <c r="X6" s="2" t="s">
        <v>19</v>
      </c>
      <c r="Y6" s="2" t="s">
        <v>20</v>
      </c>
      <c r="Z6" s="2" t="s">
        <v>21</v>
      </c>
      <c r="AA6" s="2"/>
    </row>
    <row r="7" spans="1:27">
      <c r="B7">
        <v>590875</v>
      </c>
      <c r="C7">
        <v>9680</v>
      </c>
      <c r="D7" t="s">
        <v>46</v>
      </c>
      <c r="E7">
        <v>2015</v>
      </c>
      <c r="F7" t="s">
        <v>23</v>
      </c>
      <c r="G7" t="s">
        <v>28</v>
      </c>
      <c r="H7">
        <v>10</v>
      </c>
      <c r="I7" s="3">
        <v>8.4</v>
      </c>
      <c r="J7" s="3">
        <v>0</v>
      </c>
      <c r="K7" s="4">
        <f>H7+I7-J7</f>
        <v>18.399999999999999</v>
      </c>
      <c r="L7" s="3">
        <v>10</v>
      </c>
      <c r="M7" s="3">
        <v>7.5</v>
      </c>
      <c r="N7" s="3">
        <v>0</v>
      </c>
      <c r="O7" s="4">
        <f>L7+M7-N7</f>
        <v>17.5</v>
      </c>
      <c r="P7" s="3">
        <v>10</v>
      </c>
      <c r="Q7" s="3">
        <v>8</v>
      </c>
      <c r="R7" s="3">
        <v>0</v>
      </c>
      <c r="S7" s="4">
        <f>P7+Q7-R7</f>
        <v>18</v>
      </c>
      <c r="T7" s="3">
        <v>9</v>
      </c>
      <c r="U7" s="3">
        <v>7.4</v>
      </c>
      <c r="V7" s="3">
        <v>0</v>
      </c>
      <c r="W7" s="4">
        <f>T7+U7-V7</f>
        <v>16.399999999999999</v>
      </c>
      <c r="X7" s="3">
        <f>K7+O7+S7+W7</f>
        <v>70.3</v>
      </c>
      <c r="Y7" s="4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A8"/>
  <sheetViews>
    <sheetView topLeftCell="E1" workbookViewId="0">
      <selection activeCell="Z8" sqref="Z8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47</v>
      </c>
      <c r="E3" s="1"/>
    </row>
    <row r="6" spans="1:27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16</v>
      </c>
      <c r="L6" s="2" t="s">
        <v>11</v>
      </c>
      <c r="M6" s="2" t="s">
        <v>12</v>
      </c>
      <c r="N6" s="2" t="s">
        <v>3</v>
      </c>
      <c r="O6" s="2" t="s">
        <v>17</v>
      </c>
      <c r="P6" s="2" t="s">
        <v>11</v>
      </c>
      <c r="Q6" s="2" t="s">
        <v>12</v>
      </c>
      <c r="R6" s="2" t="s">
        <v>3</v>
      </c>
      <c r="S6" s="2" t="s">
        <v>38</v>
      </c>
      <c r="T6" s="2" t="s">
        <v>11</v>
      </c>
      <c r="U6" s="2" t="s">
        <v>12</v>
      </c>
      <c r="V6" s="2" t="s">
        <v>3</v>
      </c>
      <c r="W6" s="2" t="s">
        <v>13</v>
      </c>
      <c r="X6" s="2" t="s">
        <v>19</v>
      </c>
      <c r="Y6" s="2" t="s">
        <v>20</v>
      </c>
      <c r="Z6" s="2" t="s">
        <v>21</v>
      </c>
      <c r="AA6" s="2"/>
    </row>
    <row r="7" spans="1:27">
      <c r="C7">
        <v>9680</v>
      </c>
      <c r="D7" t="s">
        <v>60</v>
      </c>
      <c r="F7" t="s">
        <v>23</v>
      </c>
      <c r="G7" t="s">
        <v>28</v>
      </c>
      <c r="H7">
        <v>1.6</v>
      </c>
      <c r="I7" s="3">
        <v>9.1999999999999993</v>
      </c>
      <c r="J7" s="3">
        <v>0</v>
      </c>
      <c r="K7" s="4">
        <f>H7+I7-J7</f>
        <v>10.799999999999999</v>
      </c>
      <c r="L7" s="3">
        <v>2.7</v>
      </c>
      <c r="M7" s="3">
        <v>6.8</v>
      </c>
      <c r="N7" s="3">
        <v>0</v>
      </c>
      <c r="O7" s="4">
        <f>L7+M7-N7</f>
        <v>9.5</v>
      </c>
      <c r="P7" s="3">
        <v>3.2</v>
      </c>
      <c r="Q7" s="3">
        <v>7.6</v>
      </c>
      <c r="R7" s="3">
        <v>0</v>
      </c>
      <c r="S7" s="4">
        <f>P7+Q7-R7</f>
        <v>10.8</v>
      </c>
      <c r="T7" s="3">
        <v>3</v>
      </c>
      <c r="U7" s="3">
        <v>8.4</v>
      </c>
      <c r="V7" s="3">
        <v>0</v>
      </c>
      <c r="W7" s="4">
        <f>T7+U7-V7</f>
        <v>11.4</v>
      </c>
      <c r="X7" s="3">
        <f>K7+O7+S7+W7</f>
        <v>42.5</v>
      </c>
      <c r="Y7" t="s">
        <v>69</v>
      </c>
    </row>
    <row r="8" spans="1:27">
      <c r="B8">
        <v>180418</v>
      </c>
      <c r="C8">
        <v>9680</v>
      </c>
      <c r="D8" t="s">
        <v>48</v>
      </c>
      <c r="E8">
        <v>2013</v>
      </c>
      <c r="F8" t="s">
        <v>23</v>
      </c>
      <c r="G8" t="s">
        <v>28</v>
      </c>
      <c r="H8">
        <v>1.6</v>
      </c>
      <c r="I8" s="3">
        <v>7</v>
      </c>
      <c r="J8" s="3">
        <v>0</v>
      </c>
      <c r="K8" s="4">
        <f>H8+I8-J8</f>
        <v>8.6</v>
      </c>
      <c r="L8" s="3">
        <v>2.1</v>
      </c>
      <c r="M8" s="3">
        <v>6.3</v>
      </c>
      <c r="N8" s="3">
        <v>0</v>
      </c>
      <c r="O8" s="4">
        <f>L8+M8-N8</f>
        <v>8.4</v>
      </c>
      <c r="P8" s="3">
        <v>2.8</v>
      </c>
      <c r="Q8" s="3">
        <v>5.8</v>
      </c>
      <c r="R8" s="3">
        <v>0</v>
      </c>
      <c r="S8" s="4">
        <f>P8+Q8-R8</f>
        <v>8.6</v>
      </c>
      <c r="T8" s="3">
        <v>3</v>
      </c>
      <c r="U8" s="3">
        <v>7.2</v>
      </c>
      <c r="V8" s="3">
        <v>0</v>
      </c>
      <c r="W8" s="4">
        <f>T8+U8-V8</f>
        <v>10.199999999999999</v>
      </c>
      <c r="X8" s="3">
        <f>K8+O8+S8+W8</f>
        <v>35.799999999999997</v>
      </c>
      <c r="Y8" s="4" t="s">
        <v>71</v>
      </c>
    </row>
  </sheetData>
  <sheetProtection formatCells="0" formatColumns="0" formatRows="0" insertColumns="0" insertRows="0" insertHyperlinks="0" deleteColumns="0" deleteRows="0" sort="0" autoFilter="0" pivotTables="0"/>
  <sortState ref="A7:Z8">
    <sortCondition descending="1" ref="X7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A8"/>
  <sheetViews>
    <sheetView topLeftCell="K1" workbookViewId="0">
      <selection activeCell="Z9" sqref="Z9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49</v>
      </c>
      <c r="E3" s="1"/>
    </row>
    <row r="6" spans="1:27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16</v>
      </c>
      <c r="L6" s="2" t="s">
        <v>11</v>
      </c>
      <c r="M6" s="2" t="s">
        <v>12</v>
      </c>
      <c r="N6" s="2" t="s">
        <v>3</v>
      </c>
      <c r="O6" s="2" t="s">
        <v>17</v>
      </c>
      <c r="P6" s="2" t="s">
        <v>11</v>
      </c>
      <c r="Q6" s="2" t="s">
        <v>12</v>
      </c>
      <c r="R6" s="2" t="s">
        <v>3</v>
      </c>
      <c r="S6" s="2" t="s">
        <v>38</v>
      </c>
      <c r="T6" s="2" t="s">
        <v>11</v>
      </c>
      <c r="U6" s="2" t="s">
        <v>12</v>
      </c>
      <c r="V6" s="2" t="s">
        <v>3</v>
      </c>
      <c r="W6" s="2" t="s">
        <v>13</v>
      </c>
      <c r="X6" s="2" t="s">
        <v>19</v>
      </c>
      <c r="Y6" s="2" t="s">
        <v>20</v>
      </c>
      <c r="Z6" s="2" t="s">
        <v>21</v>
      </c>
      <c r="AA6" s="2"/>
    </row>
    <row r="7" spans="1:27">
      <c r="B7">
        <v>336101</v>
      </c>
      <c r="C7">
        <v>9680</v>
      </c>
      <c r="D7" t="s">
        <v>51</v>
      </c>
      <c r="E7">
        <v>2010</v>
      </c>
      <c r="F7" t="s">
        <v>23</v>
      </c>
      <c r="G7" t="s">
        <v>28</v>
      </c>
      <c r="H7">
        <v>2</v>
      </c>
      <c r="I7" s="3">
        <v>9.1999999999999993</v>
      </c>
      <c r="J7" s="3">
        <v>0</v>
      </c>
      <c r="K7" s="4">
        <f>H7+I7-J7</f>
        <v>11.2</v>
      </c>
      <c r="L7" s="3">
        <v>1.4</v>
      </c>
      <c r="M7" s="3">
        <v>4.9000000000000004</v>
      </c>
      <c r="N7" s="3">
        <v>0</v>
      </c>
      <c r="O7" s="4">
        <f>L7+M7-N7</f>
        <v>6.3000000000000007</v>
      </c>
      <c r="P7" s="3">
        <v>3.5</v>
      </c>
      <c r="Q7" s="3">
        <v>8.8000000000000007</v>
      </c>
      <c r="R7" s="3">
        <v>0</v>
      </c>
      <c r="S7" s="4">
        <f>P7+Q7-R7</f>
        <v>12.3</v>
      </c>
      <c r="T7" s="3">
        <v>3.3</v>
      </c>
      <c r="U7" s="3">
        <v>7.2</v>
      </c>
      <c r="V7" s="3">
        <v>0</v>
      </c>
      <c r="W7" s="4">
        <f>T7+U7-V7</f>
        <v>10.5</v>
      </c>
      <c r="X7" s="3">
        <f>K7+O7+S7+W7</f>
        <v>40.299999999999997</v>
      </c>
      <c r="Y7" s="4" t="s">
        <v>69</v>
      </c>
    </row>
    <row r="8" spans="1:27">
      <c r="B8">
        <v>865802</v>
      </c>
      <c r="C8">
        <v>9680</v>
      </c>
      <c r="D8" t="s">
        <v>50</v>
      </c>
      <c r="E8">
        <v>2010</v>
      </c>
      <c r="F8" t="s">
        <v>23</v>
      </c>
      <c r="G8" t="s">
        <v>28</v>
      </c>
      <c r="H8">
        <v>2</v>
      </c>
      <c r="I8" s="3">
        <v>8.5</v>
      </c>
      <c r="J8" s="3">
        <v>0</v>
      </c>
      <c r="K8" s="4">
        <f>H8+I8-J8</f>
        <v>10.5</v>
      </c>
      <c r="L8" s="3">
        <v>1.4</v>
      </c>
      <c r="M8" s="3">
        <v>6.2</v>
      </c>
      <c r="N8" s="3">
        <v>0</v>
      </c>
      <c r="O8" s="4">
        <f>L8+M8-N8</f>
        <v>7.6</v>
      </c>
      <c r="P8" s="3">
        <v>2.5</v>
      </c>
      <c r="Q8" s="3">
        <v>6.4</v>
      </c>
      <c r="R8" s="3">
        <v>0</v>
      </c>
      <c r="S8" s="4">
        <f>P8+Q8-R8</f>
        <v>8.9</v>
      </c>
      <c r="T8" s="3">
        <v>1.9</v>
      </c>
      <c r="U8" s="3">
        <v>7.4</v>
      </c>
      <c r="V8" s="3">
        <v>0</v>
      </c>
      <c r="W8" s="4">
        <f>T8+U8-V8</f>
        <v>9.3000000000000007</v>
      </c>
      <c r="X8" s="3">
        <f>K8+O8+S8+W8</f>
        <v>36.299999999999997</v>
      </c>
      <c r="Y8" s="4" t="s">
        <v>71</v>
      </c>
    </row>
  </sheetData>
  <sheetProtection formatCells="0" formatColumns="0" formatRows="0" insertColumns="0" insertRows="0" insertHyperlinks="0" deleteColumns="0" deleteRows="0" sort="0" autoFilter="0" pivotTables="0"/>
  <sortState ref="A7:Z8">
    <sortCondition descending="1" ref="X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A7"/>
  <sheetViews>
    <sheetView tabSelected="1" topLeftCell="C1" workbookViewId="0">
      <selection activeCell="Y11" sqref="Y11:Y12"/>
    </sheetView>
  </sheetViews>
  <sheetFormatPr defaultRowHeight="15"/>
  <cols>
    <col min="1" max="3" width="10" customWidth="1"/>
    <col min="4" max="4" width="30" customWidth="1"/>
    <col min="5" max="5" width="8" customWidth="1"/>
    <col min="6" max="7" width="30" customWidth="1"/>
    <col min="8" max="10" width="7" customWidth="1"/>
    <col min="11" max="11" width="8" customWidth="1"/>
    <col min="12" max="14" width="7" customWidth="1"/>
    <col min="15" max="15" width="8" customWidth="1"/>
    <col min="16" max="18" width="7" customWidth="1"/>
    <col min="19" max="19" width="8" customWidth="1"/>
    <col min="20" max="22" width="7" customWidth="1"/>
    <col min="23" max="24" width="8" customWidth="1"/>
    <col min="25" max="26" width="30" customWidth="1"/>
    <col min="27" max="27" width="15" customWidth="1"/>
  </cols>
  <sheetData>
    <row r="1" spans="1:27" ht="18.75">
      <c r="D1" t="s">
        <v>0</v>
      </c>
      <c r="E1" s="1"/>
    </row>
    <row r="2" spans="1:27" ht="18.75">
      <c r="D2" t="s">
        <v>1</v>
      </c>
      <c r="E2" s="1"/>
    </row>
    <row r="3" spans="1:27" ht="18.75">
      <c r="D3" t="s">
        <v>52</v>
      </c>
      <c r="E3" s="1"/>
    </row>
    <row r="6" spans="1:27">
      <c r="A6" s="2" t="s">
        <v>4</v>
      </c>
      <c r="B6" s="2" t="s">
        <v>5</v>
      </c>
      <c r="C6" s="2" t="s">
        <v>6</v>
      </c>
      <c r="D6" s="2" t="s">
        <v>7</v>
      </c>
      <c r="E6" s="2" t="s">
        <v>8</v>
      </c>
      <c r="F6" s="2" t="s">
        <v>9</v>
      </c>
      <c r="G6" s="2" t="s">
        <v>10</v>
      </c>
      <c r="H6" s="2" t="s">
        <v>11</v>
      </c>
      <c r="I6" s="2" t="s">
        <v>12</v>
      </c>
      <c r="J6" s="2" t="s">
        <v>3</v>
      </c>
      <c r="K6" s="2" t="s">
        <v>16</v>
      </c>
      <c r="L6" s="2" t="s">
        <v>11</v>
      </c>
      <c r="M6" s="2" t="s">
        <v>12</v>
      </c>
      <c r="N6" s="2" t="s">
        <v>3</v>
      </c>
      <c r="O6" s="2" t="s">
        <v>17</v>
      </c>
      <c r="P6" s="2" t="s">
        <v>11</v>
      </c>
      <c r="Q6" s="2" t="s">
        <v>12</v>
      </c>
      <c r="R6" s="2" t="s">
        <v>3</v>
      </c>
      <c r="S6" s="2" t="s">
        <v>38</v>
      </c>
      <c r="T6" s="2" t="s">
        <v>11</v>
      </c>
      <c r="U6" s="2" t="s">
        <v>12</v>
      </c>
      <c r="V6" s="2" t="s">
        <v>3</v>
      </c>
      <c r="W6" s="2" t="s">
        <v>13</v>
      </c>
      <c r="X6" s="2" t="s">
        <v>19</v>
      </c>
      <c r="Y6" s="2" t="s">
        <v>20</v>
      </c>
      <c r="Z6" s="2" t="s">
        <v>21</v>
      </c>
      <c r="AA6" s="2"/>
    </row>
    <row r="7" spans="1:27">
      <c r="B7">
        <v>262664</v>
      </c>
      <c r="C7">
        <v>9680</v>
      </c>
      <c r="D7" t="s">
        <v>53</v>
      </c>
      <c r="E7">
        <v>2007</v>
      </c>
      <c r="F7" t="s">
        <v>23</v>
      </c>
      <c r="G7" t="s">
        <v>54</v>
      </c>
      <c r="H7">
        <v>3.2</v>
      </c>
      <c r="I7" s="3">
        <v>8.9</v>
      </c>
      <c r="J7" s="3">
        <v>0</v>
      </c>
      <c r="K7" s="4">
        <f>H7+I7-J7</f>
        <v>12.100000000000001</v>
      </c>
      <c r="L7" s="3">
        <v>2.5</v>
      </c>
      <c r="M7" s="3">
        <v>7</v>
      </c>
      <c r="N7" s="3">
        <v>0</v>
      </c>
      <c r="O7" s="4">
        <f>L7+M7-N7</f>
        <v>9.5</v>
      </c>
      <c r="P7" s="3">
        <v>3</v>
      </c>
      <c r="Q7" s="3">
        <v>7.7</v>
      </c>
      <c r="R7" s="3">
        <v>0</v>
      </c>
      <c r="S7" s="4">
        <f>P7+Q7-R7</f>
        <v>10.7</v>
      </c>
      <c r="T7" s="3">
        <v>3.6</v>
      </c>
      <c r="U7" s="3">
        <v>7.5</v>
      </c>
      <c r="V7" s="3">
        <v>0</v>
      </c>
      <c r="W7" s="4">
        <f>T7+U7-V7</f>
        <v>11.1</v>
      </c>
      <c r="X7" s="3">
        <f>K7+O7+S7+W7</f>
        <v>43.4</v>
      </c>
      <c r="Y7" s="4" t="s">
        <v>69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10"/>
  <sheetViews>
    <sheetView workbookViewId="0">
      <selection activeCell="D10" sqref="D10"/>
    </sheetView>
  </sheetViews>
  <sheetFormatPr defaultRowHeight="15"/>
  <cols>
    <col min="1" max="4" width="30" customWidth="1"/>
  </cols>
  <sheetData>
    <row r="1" spans="1:5" ht="18.75">
      <c r="A1" t="s">
        <v>0</v>
      </c>
      <c r="B1" s="1"/>
    </row>
    <row r="2" spans="1:5" ht="18.75">
      <c r="A2" t="s">
        <v>1</v>
      </c>
      <c r="B2" s="1"/>
    </row>
    <row r="3" spans="1:5" ht="18.75">
      <c r="A3" t="s">
        <v>55</v>
      </c>
      <c r="B3" s="1"/>
    </row>
    <row r="6" spans="1:5">
      <c r="A6" s="2" t="s">
        <v>7</v>
      </c>
      <c r="B6" s="2" t="s">
        <v>56</v>
      </c>
      <c r="C6" s="2" t="s">
        <v>57</v>
      </c>
      <c r="D6" s="2" t="s">
        <v>58</v>
      </c>
      <c r="E6" s="2"/>
    </row>
    <row r="7" spans="1:5">
      <c r="A7" t="s">
        <v>61</v>
      </c>
      <c r="C7" t="s">
        <v>62</v>
      </c>
      <c r="D7" t="s">
        <v>63</v>
      </c>
    </row>
    <row r="8" spans="1:5">
      <c r="A8" t="s">
        <v>64</v>
      </c>
    </row>
    <row r="9" spans="1:5">
      <c r="A9" t="s">
        <v>65</v>
      </c>
      <c r="D9" t="s">
        <v>66</v>
      </c>
    </row>
    <row r="10" spans="1:5">
      <c r="A10" t="s">
        <v>67</v>
      </c>
      <c r="C10" t="s">
        <v>23</v>
      </c>
      <c r="D10" t="s">
        <v>66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activeCell="A6" sqref="A6:C6"/>
    </sheetView>
  </sheetViews>
  <sheetFormatPr defaultRowHeight="15"/>
  <cols>
    <col min="1" max="2" width="30" customWidth="1"/>
  </cols>
  <sheetData>
    <row r="1" spans="1:3" ht="18.75">
      <c r="A1" t="s">
        <v>0</v>
      </c>
      <c r="B1" s="1"/>
    </row>
    <row r="2" spans="1:3" ht="18.75">
      <c r="A2" t="s">
        <v>1</v>
      </c>
      <c r="B2" s="1"/>
    </row>
    <row r="3" spans="1:3" ht="18.75">
      <c r="A3" t="s">
        <v>59</v>
      </c>
      <c r="B3" s="1"/>
    </row>
    <row r="6" spans="1:3">
      <c r="A6" s="2" t="s">
        <v>57</v>
      </c>
      <c r="B6" s="2" t="s">
        <v>56</v>
      </c>
      <c r="C6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9930_nejmladsi zaci</vt:lpstr>
      <vt:lpstr>9931_mladsi zaci</vt:lpstr>
      <vt:lpstr>9932_starsi zaci</vt:lpstr>
      <vt:lpstr>9933_VS2B</vt:lpstr>
      <vt:lpstr>9934_VS2A</vt:lpstr>
      <vt:lpstr>9935_VS4B</vt:lpstr>
      <vt:lpstr>9936_VS5B</vt:lpstr>
      <vt:lpstr>9937_VS6B</vt:lpstr>
      <vt:lpstr>rozhodci</vt:lpstr>
      <vt:lpstr>poznamky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GIS</dc:creator>
  <cp:lastModifiedBy>Draha</cp:lastModifiedBy>
  <dcterms:created xsi:type="dcterms:W3CDTF">2024-05-20T18:58:30Z</dcterms:created>
  <dcterms:modified xsi:type="dcterms:W3CDTF">2024-05-23T03:16:13Z</dcterms:modified>
</cp:coreProperties>
</file>